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cela Romo\PLANTILLAS GG\"/>
    </mc:Choice>
  </mc:AlternateContent>
  <xr:revisionPtr revIDLastSave="0" documentId="13_ncr:1_{8F1AFE32-112A-4013-8371-39B26BB250AE}" xr6:coauthVersionLast="47" xr6:coauthVersionMax="47" xr10:uidLastSave="{00000000-0000-0000-0000-000000000000}"/>
  <workbookProtection workbookAlgorithmName="SHA-512" workbookHashValue="bFuCxCvRZ0+kmgxlj/haFL83l3ZUakXQgpVJkHnMDJVdXwM6r9/oO9KOfS8g1XXPXrvWKWC4zlaW4m72eJwp6A==" workbookSaltValue="v55mqmDEOqvg2hZdb1cDYg==" workbookSpinCount="100000" lockStructure="1"/>
  <bookViews>
    <workbookView xWindow="-120" yWindow="-120" windowWidth="20730" windowHeight="11040" activeTab="1" xr2:uid="{00000000-000D-0000-FFFF-FFFF00000000}"/>
  </bookViews>
  <sheets>
    <sheet name="CUESTIONARIO" sheetId="9" r:id="rId1"/>
    <sheet name="Formatos" sheetId="10" r:id="rId2"/>
    <sheet name="TABLAS" sheetId="4" state="hidden" r:id="rId3"/>
  </sheets>
  <definedNames>
    <definedName name="_xlnm.Print_Area" localSheetId="1">Formatos!$B$22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0" l="1"/>
  <c r="E37" i="10" s="1"/>
  <c r="C36" i="10"/>
  <c r="E36" i="10" s="1"/>
  <c r="C22" i="9"/>
  <c r="C15" i="10" s="1"/>
  <c r="E15" i="10" s="1"/>
  <c r="C40" i="10" l="1"/>
  <c r="E40" i="10" s="1"/>
  <c r="C39" i="10"/>
  <c r="E39" i="10" s="1"/>
  <c r="C38" i="10"/>
  <c r="E38" i="10" s="1"/>
  <c r="C32" i="10"/>
  <c r="C42" i="9" l="1"/>
  <c r="C34" i="10"/>
  <c r="E34" i="10" s="1"/>
  <c r="C33" i="10"/>
  <c r="E33" i="10" s="1"/>
  <c r="E32" i="10"/>
  <c r="C35" i="10" l="1"/>
  <c r="E35" i="10" s="1"/>
  <c r="C20" i="10"/>
  <c r="E20" i="10" s="1"/>
  <c r="C28" i="10"/>
  <c r="E28" i="10" s="1"/>
  <c r="C27" i="10"/>
  <c r="E27" i="10" s="1"/>
  <c r="C26" i="10"/>
  <c r="E26" i="10" s="1"/>
  <c r="C25" i="10"/>
  <c r="E25" i="10" s="1"/>
  <c r="C24" i="10"/>
  <c r="E24" i="10" s="1"/>
  <c r="C23" i="10"/>
  <c r="E23" i="10" s="1"/>
  <c r="C22" i="10"/>
  <c r="E22" i="10" s="1"/>
  <c r="C21" i="10"/>
  <c r="E21" i="10" s="1"/>
  <c r="C19" i="10"/>
  <c r="E19" i="10" s="1"/>
  <c r="C18" i="10"/>
  <c r="E18" i="10" s="1"/>
  <c r="C17" i="10"/>
  <c r="E17" i="10" s="1"/>
  <c r="C16" i="10"/>
  <c r="E16" i="10" s="1"/>
  <c r="C14" i="10"/>
  <c r="E14" i="10" s="1"/>
  <c r="C13" i="10"/>
  <c r="E13" i="10" s="1"/>
  <c r="C11" i="10"/>
  <c r="E11" i="10" s="1"/>
  <c r="E12" i="10" l="1"/>
  <c r="C31" i="10"/>
  <c r="E31" i="10" s="1"/>
  <c r="C29" i="10" l="1"/>
  <c r="E29" i="10" s="1"/>
  <c r="C30" i="10"/>
  <c r="E30" i="10" s="1"/>
  <c r="E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Marcela Romo</author>
  </authors>
  <commentList>
    <comment ref="A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GIL GÓMEZ:</t>
        </r>
        <r>
          <rPr>
            <sz val="9"/>
            <color indexed="81"/>
            <rFont val="Tahoma"/>
            <family val="2"/>
          </rPr>
          <t xml:space="preserve">
- Socio gestor en contrato de cuentas en participación
- Obligado a facturar en consorcios o uniones temporales
- Operador en contrato de exploración y explotación de hidrocarburos, gases y minerales
- Mandatario en contratos de mandato y/o contratista en contratos de administración delegada
- Representante o administrador en contratos de joint venture
- Administrador en contrato de convenios de cooperación con entidades públicas</t>
        </r>
      </text>
    </comment>
  </commentList>
</comments>
</file>

<file path=xl/sharedStrings.xml><?xml version="1.0" encoding="utf-8"?>
<sst xmlns="http://schemas.openxmlformats.org/spreadsheetml/2006/main" count="90" uniqueCount="73">
  <si>
    <t>TIPO DE INFORMANTE</t>
  </si>
  <si>
    <t>Persona natural o asimilada</t>
  </si>
  <si>
    <t>OBLIGADO A PRACTICAR RETENCIONES O AUTORRETENCIONES A TÍTULO DE RENTA</t>
  </si>
  <si>
    <t>Establecimiento permanente de PJ o entidades extranjeras</t>
  </si>
  <si>
    <t>Establecimiento permanente de PN no residente</t>
  </si>
  <si>
    <t>¿PRESENTA ESTADOS FINANCIEROS CONSOLIDADOS?</t>
  </si>
  <si>
    <t>¿REALIZA PAGOS O ABONOS EN CUENTA POR RENTAS DE TRABAJO Y DE PENSIONES?</t>
  </si>
  <si>
    <t>¿RECIBE INGRESOS PARA TERCEROS?</t>
  </si>
  <si>
    <t>¿TIENE CONTROL SOBRE UNA ENTIDAD DEL EXTERIOR SIN RESIDENCIA FISCAL EN COLOMBIA - ECE?</t>
  </si>
  <si>
    <t>¿EMPLEADORES QUE OCUPEN TRABAJADORAS MUJERES VÍCTIMAS DE LA VIOLENCIA COMPROBADA?</t>
  </si>
  <si>
    <t>FORMATO</t>
  </si>
  <si>
    <t>DETALLE</t>
  </si>
  <si>
    <t>OBLIGADO</t>
  </si>
  <si>
    <t xml:space="preserve">Pagos o abonos en cuenta y retenciones practicadas </t>
  </si>
  <si>
    <t>Retenciones en la fuente que le practicaron</t>
  </si>
  <si>
    <t>Descuentos tributarios</t>
  </si>
  <si>
    <t>IVA descontable</t>
  </si>
  <si>
    <t>IVA generado e Impuesto Nacional al Consumo</t>
  </si>
  <si>
    <t>Ingresos recibidos</t>
  </si>
  <si>
    <t xml:space="preserve">Saldos de cuentas por cobrar </t>
  </si>
  <si>
    <t>Saldos de pasivos</t>
  </si>
  <si>
    <t>Información de socios, accionistas, comuneros y/o cooperados</t>
  </si>
  <si>
    <t>Información de las declaraciones tributarias</t>
  </si>
  <si>
    <t>Ingresos recibidos para terceros</t>
  </si>
  <si>
    <t>Ingresos no Constitutivos de renta ni ganancia ocasional por tercero</t>
  </si>
  <si>
    <t>5247 a 5252</t>
  </si>
  <si>
    <t>Información de contratos de colaboración empresarial</t>
  </si>
  <si>
    <t>Estados financieros consolidados</t>
  </si>
  <si>
    <t>Entidades subordinadas o controladas nacionales</t>
  </si>
  <si>
    <t>Subordinadas o controladas del exterior</t>
  </si>
  <si>
    <t>Rentas de trabajo y de pensiones</t>
  </si>
  <si>
    <t>Deducciones empleadas víctimas de la violencia</t>
  </si>
  <si>
    <t>NO</t>
  </si>
  <si>
    <t>Persona jurídica o asimilada/ Demás entidades públicas y privadas</t>
  </si>
  <si>
    <t>¿ACTÚA COMO ADMINISTRADOR EN CONTRATOS DE COLABORACIÓN EMPRESARIAL?</t>
  </si>
  <si>
    <t>PASO 1: REVISE SI HACE PARTE DEL GRUPO DE INFORMANTES GENERALES</t>
  </si>
  <si>
    <t>OBLIGADO A PRESENTAR INFORMACIÓN EXÓGENA - FORMATOS GENERALES</t>
  </si>
  <si>
    <t>PASO 2: REVISE SI HACE PARTE DEL GRUPO DE INFORMANTES ESPECIALES</t>
  </si>
  <si>
    <t>OBLIGADO A PRESENTAR INFORMACIÓN EXÓGENA - FORMATOS ESPECIALES</t>
  </si>
  <si>
    <t>PASO 3: VERIFIQUE SI CUMPLE OTRAS CONDICIONES</t>
  </si>
  <si>
    <t>Entidades Controladas del Exterior - ECE</t>
  </si>
  <si>
    <t>Información de donaciones recibidas y certificadas</t>
  </si>
  <si>
    <t>¿ES RESPONSABLE DEL IMPUESTO AL CARBONO?</t>
  </si>
  <si>
    <t>Información de no causación del impuesto al carbono por certificación de carbono neutro</t>
  </si>
  <si>
    <t>¿ACTÚA COMO REPRESENTANTE DE ASOCIACIONES PÚBLICO PRIVADAS - APP?</t>
  </si>
  <si>
    <t>Información de las concesiones o asociaciones público privadas - APP de que trata el artículo 32 E.T.</t>
  </si>
  <si>
    <t>SELECCIONE TIPO DE INFORMANTE</t>
  </si>
  <si>
    <t>INDIQUE SI ES CONTRIBUYENTE RÉGIMEN SIMPLE</t>
  </si>
  <si>
    <t>¿OBLIGADO A PRESENTAR INFORMACIÓN EXÓGENA?</t>
  </si>
  <si>
    <t>INFORMACIÓN A REPORTAR</t>
  </si>
  <si>
    <t>IDENTIFICACIÓN DE TERCEROS Y DETALLE DEL FORMATO</t>
  </si>
  <si>
    <t>¿SE TRATA DE UNA COPROPIEDAD INDUSTRIAL, COMERCIAL O MIXTA?</t>
  </si>
  <si>
    <t>Información de propiedades horizontales</t>
  </si>
  <si>
    <t>UVT AÑO ANTERIOR</t>
  </si>
  <si>
    <t>UVT AÑO ACTUAL</t>
  </si>
  <si>
    <t xml:space="preserve"> casa y/o apartamento de habitación)</t>
  </si>
  <si>
    <t>Tope desde:</t>
  </si>
  <si>
    <t>Información de las declaraciones tributarias, activos fijos, acciones y aportes e inversiones en bonos, certificados, títulos y demás inversiones tributarias</t>
  </si>
  <si>
    <t>INFORMANTES GENERALES OBLIGADOS A PRESENTAR INFORMACIÓN EXÓGENA POR EL AÑO GRAVABLE 2025</t>
  </si>
  <si>
    <t>FORMATOS A PRESENTAR POR EL AÑO GRAVABLE 2025</t>
  </si>
  <si>
    <t>¿ES UNA ENTIDAD NO CONTRIBUYENTE DE LOS ARTS. 22 Y 23 E.T. QUE HAYA RECIBIDO Y CERTIFICADO DONACIONES EN EL AÑO GRAVABLE 2025?</t>
  </si>
  <si>
    <r>
      <t>DILIGENCIE INGRESOS BRUTOS DEL AÑO 2024</t>
    </r>
    <r>
      <rPr>
        <b/>
        <sz val="11"/>
        <color theme="0" tint="-0.499984740745262"/>
        <rFont val="Calibri"/>
        <family val="2"/>
        <scheme val="minor"/>
      </rPr>
      <t xml:space="preserve"> </t>
    </r>
    <r>
      <rPr>
        <b/>
        <sz val="11"/>
        <color rgb="FF1E4E5A"/>
        <rFont val="Calibri"/>
        <family val="2"/>
        <scheme val="minor"/>
      </rPr>
      <t>(Si es persona natural no incluya ingresos por venta de</t>
    </r>
  </si>
  <si>
    <r>
      <t xml:space="preserve">DILIGENCIE INGRESOS POR RENTAS DE CAPITAL Y NO LABORALES </t>
    </r>
    <r>
      <rPr>
        <b/>
        <sz val="11"/>
        <color rgb="FF1E4E5A"/>
        <rFont val="Calibri"/>
        <family val="2"/>
        <scheme val="minor"/>
      </rPr>
      <t>(Solo personas naturales y asimiladas)</t>
    </r>
  </si>
  <si>
    <r>
      <t xml:space="preserve">¿ES UNA PERSONA JURÍDICA CUYAS ACCIONES, APORTES, CUOTAS O PARTES DE INTERÉS QUE NO COTIZAN EN BOLSA SE ENAJENARON EN EL AÑO GRAVABLE ? </t>
    </r>
    <r>
      <rPr>
        <b/>
        <sz val="11"/>
        <color rgb="FF1E4E5A"/>
        <rFont val="Calibri"/>
        <family val="2"/>
        <scheme val="minor"/>
      </rPr>
      <t>(El enajenante debió entregar la información hasta el último día hábil de febrero del año siguiente)</t>
    </r>
  </si>
  <si>
    <r>
      <t xml:space="preserve">¿ES UN ENAJENANTE DE ACCIONES, APORTES, CUOTAS O PARTES DE INTERÉS QUE NO COTIZAN EN BOLSA EN EL AÑO GRAVABLE ? </t>
    </r>
    <r>
      <rPr>
        <b/>
        <sz val="11"/>
        <color rgb="FF1E4E5A"/>
        <rFont val="Calibri"/>
        <family val="2"/>
        <scheme val="minor"/>
      </rPr>
      <t>(Siempre y cuando no haya reportado la información a las personas jurídicas hasta el último día hábil de febrero del año siguiente)</t>
    </r>
  </si>
  <si>
    <r>
      <t xml:space="preserve">Información sobre la enajenación de acciones, cuotas o partes de interés social o aportes, que no cotizan en la bolsa de valores. </t>
    </r>
    <r>
      <rPr>
        <b/>
        <sz val="11"/>
        <color theme="1"/>
        <rFont val="Calibri"/>
        <family val="2"/>
        <scheme val="minor"/>
      </rPr>
      <t>Informante persona jurídica</t>
    </r>
    <r>
      <rPr>
        <sz val="11"/>
        <color theme="1"/>
        <rFont val="Calibri"/>
        <family val="2"/>
        <scheme val="minor"/>
      </rPr>
      <t xml:space="preserve"> d</t>
    </r>
    <r>
      <rPr>
        <b/>
        <sz val="11"/>
        <color theme="1"/>
        <rFont val="Calibri"/>
        <family val="2"/>
        <scheme val="minor"/>
      </rPr>
      <t>onde se poseen las acciones enajenadas</t>
    </r>
  </si>
  <si>
    <r>
      <t xml:space="preserve">Información sobre la enajenación de acciones, cuotas o partes de interés social o aportes, que no cotizan en la bolsa de valores. </t>
    </r>
    <r>
      <rPr>
        <b/>
        <sz val="11"/>
        <color theme="1"/>
        <rFont val="Calibri"/>
        <family val="2"/>
        <scheme val="minor"/>
      </rPr>
      <t>Informantes son los socios o accionistas, comuneros, asociados, suscriptores y similares que no entregaron información a la persona jurídica</t>
    </r>
  </si>
  <si>
    <r>
      <t xml:space="preserve">¿ES UNA DE LAS SIGUIENTES ENTIDADES NO CONTRIBUYENTE DECLARANTE DE QUE TRATA EL ARTÍCULO 23 E.T.?: </t>
    </r>
    <r>
      <rPr>
        <b/>
        <sz val="11"/>
        <color rgb="FF1E4E5A"/>
        <rFont val="Calibri"/>
        <family val="2"/>
        <scheme val="minor"/>
      </rPr>
      <t>Sindicatos, asociaciones gremiales, fondos de empleados, fondos mutuos de inversión, las iglesias y confesiones religiosas reconocidas por el Ministerio del Interior o por la ley, sociedades o entidades de alcohólicos anónimos</t>
    </r>
  </si>
  <si>
    <t>Ejecución de excedentes &gt; 1 año</t>
  </si>
  <si>
    <t>Ejecución del beneficio neto o excedentes del año gravable</t>
  </si>
  <si>
    <t>¿OPERA COMO DONANTE EJECUTOR, ENTIDAD EJECUTORA Y/O CONTRATISTA EJECUTOR DE FONDOS PROVENIENTES DE AUXILIOS O DONACIONES DESTINADOS A LOS PROGRAMAS DE UTILIDAD COMÚN?</t>
  </si>
  <si>
    <t>Información relacionada con los pagos o abonos en cuenta de los recursos destinados a estos programas de acuerdo con lo establecido en el artículo 96 de la ley 788 de 2002</t>
  </si>
  <si>
    <r>
      <t xml:space="preserve">DILIGENCIA INGRESOS BRUTOS DEL AÑO 2025 </t>
    </r>
    <r>
      <rPr>
        <b/>
        <sz val="11"/>
        <color rgb="FF1E4E5A"/>
        <rFont val="Calibri"/>
        <family val="2"/>
        <scheme val="minor"/>
      </rPr>
      <t>(Si es persona natural no incluya ingresos por venta 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</si>
</sst>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6"/>
      <color rgb="FFFF0000"/>
      <name val="Tahma"/>
    </font>
    <font>
      <b/>
      <sz val="22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499984740745262"/>
      <name val="Calibri"/>
      <family val="2"/>
      <scheme val="minor"/>
    </font>
    <font>
      <b/>
      <sz val="20"/>
      <color rgb="FF1E4E5A"/>
      <name val="Calibri"/>
      <family val="2"/>
      <scheme val="minor"/>
    </font>
    <font>
      <sz val="11"/>
      <color rgb="FF1E4E5A"/>
      <name val="Calibri"/>
      <family val="2"/>
      <scheme val="minor"/>
    </font>
    <font>
      <b/>
      <sz val="14"/>
      <color rgb="FF1E4E5A"/>
      <name val="Calibri"/>
      <family val="2"/>
      <scheme val="minor"/>
    </font>
    <font>
      <b/>
      <sz val="22"/>
      <color rgb="FF1E4E5A"/>
      <name val="Calibri"/>
      <family val="2"/>
      <scheme val="minor"/>
    </font>
    <font>
      <b/>
      <sz val="11"/>
      <color rgb="FF1E4E5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1" fillId="0" borderId="0" xfId="0" applyFont="1"/>
    <xf numFmtId="0" fontId="3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7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8" fillId="2" borderId="0" xfId="0" applyFont="1" applyFill="1"/>
    <xf numFmtId="0" fontId="1" fillId="2" borderId="1" xfId="0" applyFont="1" applyFill="1" applyBorder="1" applyAlignment="1" applyProtection="1">
      <alignment horizont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2" borderId="1" xfId="0" applyFill="1" applyBorder="1" applyAlignment="1" applyProtection="1">
      <alignment horizontal="center" wrapText="1"/>
      <protection locked="0"/>
    </xf>
    <xf numFmtId="3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vertical="center"/>
    </xf>
    <xf numFmtId="3" fontId="1" fillId="2" borderId="1" xfId="0" applyNumberFormat="1" applyFont="1" applyFill="1" applyBorder="1" applyProtection="1">
      <protection locked="0"/>
    </xf>
    <xf numFmtId="164" fontId="0" fillId="2" borderId="0" xfId="0" applyNumberForma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0" fillId="2" borderId="0" xfId="0" applyFill="1" applyAlignment="1" applyProtection="1">
      <alignment horizontal="left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 applyProtection="1">
      <alignment horizontal="left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10">
    <dxf>
      <font>
        <color theme="1"/>
      </font>
    </dxf>
    <dxf>
      <font>
        <color rgb="FFFF0000"/>
      </font>
    </dxf>
    <dxf>
      <fill>
        <patternFill>
          <bgColor rgb="FFA7C7E7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1E4E5A"/>
      <color rgb="FFF5E6D3"/>
      <color rgb="FF708D81"/>
      <color rgb="FFA7C7E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1828800</xdr:colOff>
      <xdr:row>0</xdr:row>
      <xdr:rowOff>85725</xdr:rowOff>
    </xdr:from>
    <xdr:to>
      <xdr:col>5</xdr:col>
      <xdr:colOff>628650</xdr:colOff>
      <xdr:row>4</xdr:row>
      <xdr:rowOff>60325</xdr:rowOff>
    </xdr:to>
    <xdr:pic>
      <xdr:nvPicPr>
        <xdr:cNvPr id="2" name="Picture 26">
          <a:extLst>
            <a:ext uri="{FF2B5EF4-FFF2-40B4-BE49-F238E27FC236}">
              <a16:creationId xmlns:a16="http://schemas.microsoft.com/office/drawing/2014/main" id="{4BE9B6FF-6BCB-64C6-3F22-28E22BA59E5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3850" y="85725"/>
          <a:ext cx="1771650" cy="784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876300</xdr:colOff>
      <xdr:row>0</xdr:row>
      <xdr:rowOff>123825</xdr:rowOff>
    </xdr:from>
    <xdr:to>
      <xdr:col>6</xdr:col>
      <xdr:colOff>333375</xdr:colOff>
      <xdr:row>2</xdr:row>
      <xdr:rowOff>184150</xdr:rowOff>
    </xdr:to>
    <xdr:pic>
      <xdr:nvPicPr>
        <xdr:cNvPr id="3" name="Picture 26">
          <a:extLst>
            <a:ext uri="{FF2B5EF4-FFF2-40B4-BE49-F238E27FC236}">
              <a16:creationId xmlns:a16="http://schemas.microsoft.com/office/drawing/2014/main" id="{59A62414-E753-46A7-942B-C0BCBDCC5F3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1700" y="123825"/>
          <a:ext cx="1771650" cy="784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3"/>
  <sheetViews>
    <sheetView topLeftCell="A29" zoomScaleNormal="100" workbookViewId="0">
      <selection activeCell="A35" sqref="A35"/>
    </sheetView>
  </sheetViews>
  <sheetFormatPr baseColWidth="10" defaultColWidth="0" defaultRowHeight="15" zeroHeight="1"/>
  <cols>
    <col min="1" max="1" width="88.140625" style="3" customWidth="1"/>
    <col min="2" max="2" width="3.5703125" style="3" customWidth="1"/>
    <col min="3" max="3" width="29.42578125" style="3" customWidth="1"/>
    <col min="4" max="4" width="3.7109375" style="3" customWidth="1"/>
    <col min="5" max="6" width="11.42578125" style="3" customWidth="1"/>
    <col min="7" max="7" width="0" style="3" hidden="1" customWidth="1"/>
    <col min="8" max="16384" width="0" style="3" hidden="1"/>
  </cols>
  <sheetData>
    <row r="1" spans="1:3" ht="18.75" customHeight="1">
      <c r="A1" s="38" t="s">
        <v>58</v>
      </c>
      <c r="B1" s="38"/>
      <c r="C1" s="38"/>
    </row>
    <row r="2" spans="1:3" ht="15" customHeight="1">
      <c r="A2" s="38"/>
      <c r="B2" s="38"/>
      <c r="C2" s="38"/>
    </row>
    <row r="3" spans="1:3" ht="15" customHeight="1">
      <c r="A3" s="38"/>
      <c r="B3" s="38"/>
      <c r="C3" s="38"/>
    </row>
    <row r="4" spans="1:3">
      <c r="A4" s="31"/>
      <c r="B4" s="31"/>
      <c r="C4" s="31"/>
    </row>
    <row r="5" spans="1:3">
      <c r="A5" s="31"/>
      <c r="B5" s="31"/>
      <c r="C5" s="31"/>
    </row>
    <row r="6" spans="1:3" ht="18.75">
      <c r="A6" s="37" t="s">
        <v>35</v>
      </c>
      <c r="B6" s="37"/>
      <c r="C6" s="37"/>
    </row>
    <row r="7" spans="1:3" ht="15.75" thickBot="1"/>
    <row r="8" spans="1:3" s="15" customFormat="1" ht="15.75" thickBot="1">
      <c r="A8" s="15" t="s">
        <v>53</v>
      </c>
      <c r="C8" s="28">
        <v>47065</v>
      </c>
    </row>
    <row r="9" spans="1:3" ht="15.75" thickBot="1"/>
    <row r="10" spans="1:3" s="15" customFormat="1" ht="15.75" thickBot="1">
      <c r="A10" s="15" t="s">
        <v>54</v>
      </c>
      <c r="C10" s="28">
        <v>49799</v>
      </c>
    </row>
    <row r="11" spans="1:3" ht="15.75" thickBot="1"/>
    <row r="12" spans="1:3" ht="45.75" thickBot="1">
      <c r="A12" s="14" t="s">
        <v>46</v>
      </c>
      <c r="C12" s="22" t="s">
        <v>33</v>
      </c>
    </row>
    <row r="13" spans="1:3" ht="15.75" thickBot="1"/>
    <row r="14" spans="1:3" ht="15.75" thickBot="1">
      <c r="A14" s="15" t="s">
        <v>61</v>
      </c>
      <c r="C14" s="23">
        <v>0</v>
      </c>
    </row>
    <row r="15" spans="1:3" ht="15.75" thickBot="1">
      <c r="A15" s="33" t="s">
        <v>55</v>
      </c>
    </row>
    <row r="16" spans="1:3" ht="15.75" thickBot="1">
      <c r="A16" s="15" t="s">
        <v>72</v>
      </c>
      <c r="C16" s="23">
        <v>0</v>
      </c>
    </row>
    <row r="17" spans="1:3" ht="15.75" thickBot="1">
      <c r="A17" s="33" t="s">
        <v>55</v>
      </c>
    </row>
    <row r="18" spans="1:3" ht="15.75" thickBot="1">
      <c r="A18" s="15" t="s">
        <v>47</v>
      </c>
      <c r="C18" s="24" t="s">
        <v>32</v>
      </c>
    </row>
    <row r="19" spans="1:3" ht="15.75" thickBot="1"/>
    <row r="20" spans="1:3" ht="15.75" thickBot="1">
      <c r="A20" s="15" t="s">
        <v>62</v>
      </c>
      <c r="C20" s="23"/>
    </row>
    <row r="21" spans="1:3" ht="15.75" thickBot="1"/>
    <row r="22" spans="1:3" ht="19.5" thickBot="1">
      <c r="A22" s="32" t="s">
        <v>36</v>
      </c>
      <c r="C22" s="18" t="str">
        <f>((IF(AND(C12=TABLAS!A2,(OR(C14&gt;(11800*$C$8),C16&gt;(11800*$C$10))),C20&gt;(2400*$C$10),(C18="NO")),"SI",IF(AND(C12=TABLAS!A2,(OR(C14&gt;(11800*$C$8),C16&gt;(11800*$C$10))),(C18="SI")),"SI",IF((C12=TABLAS!A3),"SI",IF(AND(C12=TABLAS!A4,(OR(C14&gt;(2400*$C$8),C16&gt;(2400*$C$10)))),"SI",IF((C12=TABLAS!A5),"SI","NO")))))))</f>
        <v>NO</v>
      </c>
    </row>
    <row r="23" spans="1:3">
      <c r="C23" s="5"/>
    </row>
    <row r="24" spans="1:3">
      <c r="C24" s="5"/>
    </row>
    <row r="25" spans="1:3" ht="18.75">
      <c r="A25" s="37" t="s">
        <v>37</v>
      </c>
      <c r="B25" s="37"/>
      <c r="C25" s="37"/>
    </row>
    <row r="26" spans="1:3" ht="18.75">
      <c r="A26" s="8"/>
      <c r="B26" s="8"/>
      <c r="C26" s="8"/>
    </row>
    <row r="27" spans="1:3" ht="15" customHeight="1" thickBot="1"/>
    <row r="28" spans="1:3" ht="15" customHeight="1" thickBot="1">
      <c r="A28" s="15" t="s">
        <v>2</v>
      </c>
      <c r="C28" s="24" t="s">
        <v>32</v>
      </c>
    </row>
    <row r="29" spans="1:3" ht="15" customHeight="1" thickBot="1">
      <c r="A29" s="15"/>
    </row>
    <row r="30" spans="1:3" ht="15.75" thickBot="1">
      <c r="A30" s="16" t="s">
        <v>34</v>
      </c>
      <c r="C30" s="25" t="s">
        <v>32</v>
      </c>
    </row>
    <row r="31" spans="1:3" ht="15.75" thickBot="1">
      <c r="A31" s="15"/>
    </row>
    <row r="32" spans="1:3" ht="15.75" thickBot="1">
      <c r="A32" s="15" t="s">
        <v>5</v>
      </c>
      <c r="C32" s="24" t="s">
        <v>32</v>
      </c>
    </row>
    <row r="33" spans="1:3" ht="15.75" thickBot="1">
      <c r="A33" s="15"/>
      <c r="C33" s="4"/>
    </row>
    <row r="34" spans="1:3" ht="30.75" thickBot="1">
      <c r="A34" s="16" t="s">
        <v>60</v>
      </c>
      <c r="C34" s="24" t="s">
        <v>32</v>
      </c>
    </row>
    <row r="35" spans="1:3" ht="15.75" thickBot="1">
      <c r="A35" s="16"/>
      <c r="C35" s="26"/>
    </row>
    <row r="36" spans="1:3" ht="60.75" thickBot="1">
      <c r="A36" s="34" t="s">
        <v>67</v>
      </c>
      <c r="C36" s="25" t="s">
        <v>32</v>
      </c>
    </row>
    <row r="37" spans="1:3" ht="15.75" thickBot="1">
      <c r="A37" s="15"/>
      <c r="C37" s="4"/>
    </row>
    <row r="38" spans="1:3" ht="15.75" thickBot="1">
      <c r="A38" s="15" t="s">
        <v>42</v>
      </c>
      <c r="C38" s="24" t="s">
        <v>32</v>
      </c>
    </row>
    <row r="39" spans="1:3" ht="15.75" thickBot="1">
      <c r="A39" s="15"/>
      <c r="C39" s="4"/>
    </row>
    <row r="40" spans="1:3" ht="15.75" thickBot="1">
      <c r="A40" s="15" t="s">
        <v>44</v>
      </c>
      <c r="C40" s="24" t="s">
        <v>32</v>
      </c>
    </row>
    <row r="41" spans="1:3" ht="15.75" thickBot="1">
      <c r="C41" s="4"/>
    </row>
    <row r="42" spans="1:3" ht="19.5" thickBot="1">
      <c r="A42" s="32" t="s">
        <v>38</v>
      </c>
      <c r="C42" s="18" t="str">
        <f>+IF((C28="SI"),"SI",IF((C30="SI"),"SI",IF((C32="SI"),"SI",IF((C34="SI"),"SI",IF((C38="SI"),"SI",IF((C40="SI"),"SI","NO"))))))</f>
        <v>NO</v>
      </c>
    </row>
    <row r="43" spans="1:3" ht="18.75">
      <c r="A43" s="2"/>
      <c r="C43" s="5"/>
    </row>
    <row r="44" spans="1:3" ht="18.75">
      <c r="A44" s="2"/>
      <c r="C44" s="5"/>
    </row>
    <row r="45" spans="1:3" ht="18.75">
      <c r="A45" s="37" t="s">
        <v>39</v>
      </c>
      <c r="B45" s="37"/>
      <c r="C45" s="37"/>
    </row>
    <row r="46" spans="1:3" ht="15.75" thickBot="1"/>
    <row r="47" spans="1:3" ht="15.75" thickBot="1">
      <c r="A47" s="15" t="s">
        <v>6</v>
      </c>
      <c r="C47" s="24" t="s">
        <v>32</v>
      </c>
    </row>
    <row r="48" spans="1:3" ht="15.75" thickBot="1">
      <c r="A48" s="15"/>
    </row>
    <row r="49" spans="1:3" ht="15.75" thickBot="1">
      <c r="A49" s="15" t="s">
        <v>7</v>
      </c>
      <c r="C49" s="24" t="s">
        <v>32</v>
      </c>
    </row>
    <row r="50" spans="1:3" ht="15.75" thickBot="1">
      <c r="A50" s="15"/>
      <c r="C50" s="26"/>
    </row>
    <row r="51" spans="1:3" ht="15.75" thickBot="1">
      <c r="A51" s="15" t="s">
        <v>51</v>
      </c>
      <c r="C51" s="24" t="s">
        <v>32</v>
      </c>
    </row>
    <row r="52" spans="1:3" ht="15.75" thickBot="1">
      <c r="A52" s="15"/>
    </row>
    <row r="53" spans="1:3" ht="15.75" thickBot="1">
      <c r="A53" s="15" t="s">
        <v>8</v>
      </c>
      <c r="C53" s="24" t="s">
        <v>32</v>
      </c>
    </row>
    <row r="54" spans="1:3" ht="15.75" thickBot="1">
      <c r="A54" s="15"/>
    </row>
    <row r="55" spans="1:3" ht="15.75" thickBot="1">
      <c r="A55" s="15" t="s">
        <v>9</v>
      </c>
      <c r="C55" s="24" t="s">
        <v>32</v>
      </c>
    </row>
    <row r="56" spans="1:3" ht="15.75" thickBot="1">
      <c r="C56" s="4"/>
    </row>
    <row r="57" spans="1:3" ht="45.75" thickBot="1">
      <c r="A57" s="16" t="s">
        <v>63</v>
      </c>
      <c r="C57" s="25" t="s">
        <v>32</v>
      </c>
    </row>
    <row r="58" spans="1:3" ht="15.75" thickBot="1"/>
    <row r="59" spans="1:3" ht="45.75" thickBot="1">
      <c r="A59" s="16" t="s">
        <v>64</v>
      </c>
      <c r="C59" s="25" t="s">
        <v>32</v>
      </c>
    </row>
    <row r="60" spans="1:3" ht="15.75" thickBot="1"/>
    <row r="61" spans="1:3" ht="45.75" thickBot="1">
      <c r="A61" s="16" t="s">
        <v>70</v>
      </c>
      <c r="C61" s="25" t="s">
        <v>32</v>
      </c>
    </row>
    <row r="62" spans="1:3"/>
    <row r="63" spans="1:3"/>
  </sheetData>
  <sheetProtection algorithmName="SHA-512" hashValue="0hAVYmkWoYNHWG26KuGAcqlRcH/G1cA1F6TTGICzPNMcpA/sPv2JDMAuUISJXx3nwCPfmvtSC/sFoWPuEZmteg==" saltValue="ZdN1aQ3t1Hpkh8ThNXhwOw==" spinCount="100000" sheet="1" objects="1" scenarios="1"/>
  <dataConsolidate/>
  <mergeCells count="4">
    <mergeCell ref="A6:C6"/>
    <mergeCell ref="A25:C25"/>
    <mergeCell ref="A45:C45"/>
    <mergeCell ref="A1:C3"/>
  </mergeCells>
  <conditionalFormatting sqref="C20">
    <cfRule type="expression" dxfId="9" priority="1">
      <formula>$C$18="SI"</formula>
    </cfRule>
    <cfRule type="expression" dxfId="8" priority="2" stopIfTrue="1">
      <formula>$C$12&lt;&gt;"Persona natural o asimilada"</formula>
    </cfRule>
  </conditionalFormatting>
  <conditionalFormatting sqref="C22">
    <cfRule type="containsText" dxfId="7" priority="5" operator="containsText" text="NO">
      <formula>NOT(ISERROR(SEARCH("NO",C22)))</formula>
    </cfRule>
    <cfRule type="containsText" dxfId="6" priority="6" operator="containsText" text="SI">
      <formula>NOT(ISERROR(SEARCH("SI",C22)))</formula>
    </cfRule>
  </conditionalFormatting>
  <conditionalFormatting sqref="C42:C44">
    <cfRule type="containsText" dxfId="5" priority="3" operator="containsText" text="NO">
      <formula>NOT(ISERROR(SEARCH("NO",C42)))</formula>
    </cfRule>
    <cfRule type="containsText" dxfId="4" priority="4" operator="containsText" text="SI">
      <formula>NOT(ISERROR(SEARCH("SI",C42)))</formula>
    </cfRule>
  </conditionalFormatting>
  <dataValidations count="4">
    <dataValidation type="list" allowBlank="1" showInputMessage="1" showErrorMessage="1" sqref="C18 C28 C30 C55 C47 C40 C53 C32 C59 C38 C49:C51 C57 C34:C36 C61" xr:uid="{00000000-0002-0000-0000-000000000000}">
      <formula1>"SI, NO"</formula1>
    </dataValidation>
    <dataValidation type="custom" allowBlank="1" showInputMessage="1" showErrorMessage="1" errorTitle="Error" error="Aplica únicamente para personas naturales y asimiladas que no sean contribuyentes del Régimen Simple de Tributación_x000a_" sqref="C20" xr:uid="{00000000-0002-0000-0000-000001000000}">
      <formula1>AND($C$18="NO",$C$12="Persona natural o asimilada")</formula1>
    </dataValidation>
    <dataValidation type="list" operator="equal" allowBlank="1" showInputMessage="1" showErrorMessage="1" sqref="C8" xr:uid="{22D0FCC8-B114-406F-94F8-C7777438F077}">
      <formula1>"47065"</formula1>
    </dataValidation>
    <dataValidation type="list" operator="equal" allowBlank="1" showInputMessage="1" showErrorMessage="1" sqref="C10" xr:uid="{80E6097B-BFAC-4626-B7F0-09FBC26483FC}">
      <formula1>"49799"</formula1>
    </dataValidation>
  </dataValidations>
  <pageMargins left="0.70866141732283472" right="0.70866141732283472" top="0.74803149606299213" bottom="0.74803149606299213" header="0.31496062992125984" footer="0.31496062992125984"/>
  <pageSetup paperSize="5" scale="64" orientation="landscape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TABLAS!$A$2:$A$5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tabSelected="1" zoomScaleNormal="100" workbookViewId="0">
      <selection activeCell="B3" sqref="B3"/>
    </sheetView>
  </sheetViews>
  <sheetFormatPr baseColWidth="10" defaultColWidth="0" defaultRowHeight="15" zeroHeight="1"/>
  <cols>
    <col min="1" max="1" width="11.42578125" customWidth="1"/>
    <col min="2" max="2" width="86.5703125" customWidth="1"/>
    <col min="3" max="3" width="10.42578125" bestFit="1" customWidth="1"/>
    <col min="4" max="4" width="2.85546875" customWidth="1"/>
    <col min="5" max="5" width="22.42578125" customWidth="1"/>
    <col min="6" max="6" width="34.7109375" customWidth="1"/>
    <col min="7" max="7" width="11.42578125" customWidth="1"/>
    <col min="8" max="8" width="11.42578125" hidden="1" customWidth="1"/>
    <col min="9" max="16384" width="11.42578125" hidden="1"/>
  </cols>
  <sheetData>
    <row r="1" spans="1:8" ht="28.5" customHeight="1">
      <c r="A1" s="40" t="s">
        <v>59</v>
      </c>
      <c r="B1" s="40"/>
      <c r="C1" s="40"/>
      <c r="D1" s="40"/>
      <c r="E1" s="40"/>
      <c r="F1" s="13"/>
      <c r="G1" s="3"/>
      <c r="H1" s="3"/>
    </row>
    <row r="2" spans="1:8" ht="28.5">
      <c r="A2" s="40"/>
      <c r="B2" s="40"/>
      <c r="C2" s="40"/>
      <c r="D2" s="40"/>
      <c r="E2" s="40"/>
      <c r="F2" s="9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 ht="21">
      <c r="A4" s="17" t="s">
        <v>48</v>
      </c>
      <c r="B4" s="3"/>
      <c r="C4" s="3"/>
      <c r="D4" s="3"/>
      <c r="E4" s="19" t="str">
        <f>IF(OR($C$11="SI",$C$13="SI",$C$14="SI",$C$15="SI",$C$16="SI",$C$17="SI",$C$18="SI",$C$19="SI",$C$20="SI",$C$21="SI",$C$22="SI",$C$23="SI",$C$24="SI",$C$25="SI",$C$26="SI",$C$27="SI",$C$28="SI",$C$29="SI",$C$30="SI",$C$31="SI"),"SÍ","NO")</f>
        <v>NO</v>
      </c>
      <c r="G4" s="7"/>
      <c r="H4" s="3"/>
    </row>
    <row r="5" spans="1:8" ht="21">
      <c r="A5" s="17"/>
      <c r="B5" s="3"/>
      <c r="C5" s="3"/>
      <c r="D5" s="3"/>
      <c r="E5" s="3"/>
      <c r="F5" s="10"/>
      <c r="G5" s="7"/>
      <c r="H5" s="3"/>
    </row>
    <row r="6" spans="1:8" ht="21">
      <c r="A6" s="17"/>
      <c r="B6" s="3"/>
      <c r="D6" s="3"/>
      <c r="E6" s="3"/>
      <c r="F6" s="10"/>
      <c r="G6" s="7"/>
      <c r="H6" s="3"/>
    </row>
    <row r="7" spans="1:8" ht="18.75">
      <c r="A7" s="37" t="s">
        <v>49</v>
      </c>
      <c r="B7" s="37"/>
      <c r="C7" s="37"/>
      <c r="D7" s="37"/>
      <c r="E7" s="37"/>
      <c r="F7" s="37"/>
      <c r="G7" s="3"/>
      <c r="H7" s="3"/>
    </row>
    <row r="8" spans="1:8" ht="18.75">
      <c r="A8" s="8"/>
      <c r="B8" s="8"/>
      <c r="C8" s="8"/>
      <c r="D8" s="8"/>
      <c r="E8" s="8"/>
      <c r="F8" s="8"/>
      <c r="G8" s="3"/>
      <c r="H8" s="3"/>
    </row>
    <row r="9" spans="1:8">
      <c r="A9" s="4" t="s">
        <v>10</v>
      </c>
      <c r="B9" s="4" t="s">
        <v>11</v>
      </c>
      <c r="C9" s="4" t="s">
        <v>12</v>
      </c>
      <c r="D9" s="4"/>
      <c r="E9" s="39" t="s">
        <v>50</v>
      </c>
      <c r="F9" s="39"/>
      <c r="G9" s="3"/>
      <c r="H9" s="3"/>
    </row>
    <row r="10" spans="1:8">
      <c r="A10" s="3"/>
      <c r="B10" s="3"/>
      <c r="C10" s="3"/>
      <c r="D10" s="3"/>
      <c r="E10" s="39" t="s">
        <v>56</v>
      </c>
      <c r="F10" s="39"/>
      <c r="G10" s="3"/>
      <c r="H10" s="3"/>
    </row>
    <row r="11" spans="1:8">
      <c r="A11" s="44">
        <v>1001</v>
      </c>
      <c r="B11" s="43" t="s">
        <v>13</v>
      </c>
      <c r="C11" s="42" t="str">
        <f>+IF(OR(CUESTIONARIO!$C$22="SI",CUESTIONARIO!$C$28="SI"),"SI","NO")</f>
        <v>NO</v>
      </c>
      <c r="D11" s="21"/>
      <c r="E11" s="29" t="str">
        <f>((IF(C11="SI",(ROUND(3*CUESTIONARIO!$C$10,-3)),"N.A.")))</f>
        <v>N.A.</v>
      </c>
      <c r="F11" s="3"/>
      <c r="G11" s="3"/>
      <c r="H11" s="3"/>
    </row>
    <row r="12" spans="1:8">
      <c r="A12" s="44"/>
      <c r="B12" s="43"/>
      <c r="C12" s="42"/>
      <c r="D12" s="21"/>
      <c r="E12" s="29" t="str">
        <f>((IF(C11="SI","Pagos o abono en cuenta sujetos a rtefte: Desde $1","""N.A.")))</f>
        <v>"N.A.</v>
      </c>
      <c r="F12" s="3"/>
      <c r="G12" s="3"/>
      <c r="H12" s="3"/>
    </row>
    <row r="13" spans="1:8">
      <c r="A13" s="11">
        <v>1003</v>
      </c>
      <c r="B13" s="3" t="s">
        <v>14</v>
      </c>
      <c r="C13" s="20" t="str">
        <f>+IF((CUESTIONARIO!$C$22="SI"),"SI","NO")</f>
        <v>NO</v>
      </c>
      <c r="D13" s="21"/>
      <c r="E13" s="21" t="str">
        <f>((IF(C13="SI","$1","N.A.")))</f>
        <v>N.A.</v>
      </c>
      <c r="F13" s="3"/>
      <c r="G13" s="3"/>
      <c r="H13" s="3"/>
    </row>
    <row r="14" spans="1:8">
      <c r="A14" s="11">
        <v>1004</v>
      </c>
      <c r="B14" s="3" t="s">
        <v>15</v>
      </c>
      <c r="C14" s="20" t="str">
        <f>+IF(OR(CUESTIONARIO!$C$22="SI",CUESTIONARIO!$C$28="SI"),"SI","NO")</f>
        <v>NO</v>
      </c>
      <c r="D14" s="21"/>
      <c r="E14" s="21" t="str">
        <f>((IF(C14="SI","$1","N.A.")))</f>
        <v>N.A.</v>
      </c>
      <c r="F14" s="3"/>
      <c r="G14" s="3"/>
      <c r="H14" s="3"/>
    </row>
    <row r="15" spans="1:8">
      <c r="A15" s="11">
        <v>1005</v>
      </c>
      <c r="B15" s="3" t="s">
        <v>16</v>
      </c>
      <c r="C15" s="20" t="str">
        <f>+IF(OR(CUESTIONARIO!$C$22="SI",CUESTIONARIO!$C$28="SI"),"SI","NO")</f>
        <v>NO</v>
      </c>
      <c r="D15" s="21"/>
      <c r="E15" s="21" t="str">
        <f>((IF(C15="SI","$1","N.A.")))</f>
        <v>N.A.</v>
      </c>
      <c r="F15" s="3"/>
      <c r="G15" s="3"/>
      <c r="H15" s="3"/>
    </row>
    <row r="16" spans="1:8">
      <c r="A16" s="11">
        <v>1006</v>
      </c>
      <c r="B16" s="3" t="s">
        <v>17</v>
      </c>
      <c r="C16" s="20" t="str">
        <f>+IF((CUESTIONARIO!$C$22="SI"),"SI","NO")</f>
        <v>NO</v>
      </c>
      <c r="D16" s="21"/>
      <c r="E16" s="21" t="str">
        <f>((IF(C16="SI","$1","N.A.")))</f>
        <v>N.A.</v>
      </c>
      <c r="F16" s="3"/>
      <c r="G16" s="3"/>
      <c r="H16" s="3"/>
    </row>
    <row r="17" spans="1:8">
      <c r="A17" s="11">
        <v>1007</v>
      </c>
      <c r="B17" s="3" t="s">
        <v>18</v>
      </c>
      <c r="C17" s="20" t="str">
        <f>+IF((CUESTIONARIO!$C$22="SI"),"SI","NO")</f>
        <v>NO</v>
      </c>
      <c r="D17" s="21"/>
      <c r="E17" s="21" t="str">
        <f>((IF(C17="SI","$1","N.A.")))</f>
        <v>N.A.</v>
      </c>
      <c r="F17" s="3"/>
      <c r="G17" s="3"/>
      <c r="H17" s="3"/>
    </row>
    <row r="18" spans="1:8">
      <c r="A18" s="11">
        <v>1008</v>
      </c>
      <c r="B18" s="3" t="s">
        <v>19</v>
      </c>
      <c r="C18" s="20" t="str">
        <f>+IF((CUESTIONARIO!$C$22="SI"),"SI","NO")</f>
        <v>NO</v>
      </c>
      <c r="D18" s="21"/>
      <c r="E18" s="29" t="str">
        <f>((IF(C18="SI",(ROUND(12*CUESTIONARIO!$C$10,-3)),"N.A.")))</f>
        <v>N.A.</v>
      </c>
      <c r="F18" s="3"/>
      <c r="G18" s="3"/>
      <c r="H18" s="3"/>
    </row>
    <row r="19" spans="1:8">
      <c r="A19" s="11">
        <v>1009</v>
      </c>
      <c r="B19" s="3" t="s">
        <v>20</v>
      </c>
      <c r="C19" s="20" t="str">
        <f>+IF((CUESTIONARIO!$C$22="SI"),"SI","NO")</f>
        <v>NO</v>
      </c>
      <c r="D19" s="21"/>
      <c r="E19" s="29" t="str">
        <f>((IF(C19="SI",(ROUND(12*CUESTIONARIO!$C$10,-3)),"N.A.")))</f>
        <v>N.A.</v>
      </c>
      <c r="F19" s="3"/>
      <c r="G19" s="3"/>
      <c r="H19" s="3"/>
    </row>
    <row r="20" spans="1:8" ht="30.75" customHeight="1">
      <c r="A20" s="11">
        <v>1010</v>
      </c>
      <c r="B20" s="3" t="s">
        <v>21</v>
      </c>
      <c r="C20" s="20" t="str">
        <f>((IF(AND(CUESTIONARIO!C12=TABLAS!A4,CUESTIONARIO!C51="NO",(OR(CUESTIONARIO!C22="SI",CUESTIONARIO!C28="SI"))),"SI","NO")))</f>
        <v>NO</v>
      </c>
      <c r="D20" s="21"/>
      <c r="E20" s="41" t="str">
        <f>((IF(C20="SI","Desde $1. Sólo lo reportan las personas jurídicas con ánimo de lucro, los fondos de empleados y las cooperativas","N.A.")))</f>
        <v>N.A.</v>
      </c>
      <c r="F20" s="41"/>
      <c r="G20" s="41"/>
      <c r="H20" s="3"/>
    </row>
    <row r="21" spans="1:8">
      <c r="A21" s="11">
        <v>1011</v>
      </c>
      <c r="B21" s="3" t="s">
        <v>22</v>
      </c>
      <c r="C21" s="20" t="str">
        <f>+IF(OR(CUESTIONARIO!$C$22="SI",CUESTIONARIO!$C$28="SI"),"SI","NO")</f>
        <v>NO</v>
      </c>
      <c r="D21" s="21"/>
      <c r="E21" s="21" t="str">
        <f>((IF(C21="SI","$1","N.A.")))</f>
        <v>N.A.</v>
      </c>
      <c r="F21" s="3"/>
      <c r="G21" s="3"/>
      <c r="H21" s="3"/>
    </row>
    <row r="22" spans="1:8" ht="30">
      <c r="A22" s="11">
        <v>1012</v>
      </c>
      <c r="B22" s="6" t="s">
        <v>57</v>
      </c>
      <c r="C22" s="20" t="str">
        <f>+IF(OR(CUESTIONARIO!$C$22="SI",CUESTIONARIO!$C$28="SI"),"SI","NO")</f>
        <v>NO</v>
      </c>
      <c r="D22" s="21"/>
      <c r="E22" s="21" t="str">
        <f>((IF(C22="SI","$1","N.A.")))</f>
        <v>N.A.</v>
      </c>
      <c r="F22" s="3"/>
      <c r="G22" s="3"/>
      <c r="H22" s="3"/>
    </row>
    <row r="23" spans="1:8">
      <c r="A23" s="11">
        <v>2275</v>
      </c>
      <c r="B23" s="6" t="s">
        <v>24</v>
      </c>
      <c r="C23" s="20" t="str">
        <f>+IF(OR(CUESTIONARIO!$C$22="SI",CUESTIONARIO!$C$28="SI"),"SI","NO")</f>
        <v>NO</v>
      </c>
      <c r="D23" s="21"/>
      <c r="E23" s="21" t="str">
        <f>((IF(C23="SI","$1","N.A.")))</f>
        <v>N.A.</v>
      </c>
      <c r="F23" s="3"/>
      <c r="G23" s="3"/>
      <c r="H23" s="3"/>
    </row>
    <row r="24" spans="1:8">
      <c r="A24" s="11">
        <v>1647</v>
      </c>
      <c r="B24" s="3" t="s">
        <v>23</v>
      </c>
      <c r="C24" s="20" t="str">
        <f>+IF(AND(CUESTIONARIO!C49="SI",OR(CUESTIONARIO!$C$22="SI",CUESTIONARIO!$C$28="SI")),"SI","NO")</f>
        <v>NO</v>
      </c>
      <c r="D24" s="21"/>
      <c r="E24" s="29" t="str">
        <f>((IF(C24="SI",(ROUND(24*CUESTIONARIO!$C$10,-3)),"N.A.")))</f>
        <v>N.A.</v>
      </c>
      <c r="F24" s="3"/>
      <c r="G24" s="3"/>
      <c r="H24" s="3"/>
    </row>
    <row r="25" spans="1:8">
      <c r="A25" s="11" t="s">
        <v>25</v>
      </c>
      <c r="B25" s="3" t="s">
        <v>26</v>
      </c>
      <c r="C25" s="20" t="str">
        <f>+IF(CUESTIONARIO!C30="SI","SI","NO")</f>
        <v>NO</v>
      </c>
      <c r="D25" s="21"/>
      <c r="E25" s="21" t="str">
        <f>((IF(C25="SI","Topes aplicables a cada formato","N.A.")))</f>
        <v>N.A.</v>
      </c>
      <c r="F25" s="3"/>
      <c r="G25" s="3"/>
      <c r="H25" s="3"/>
    </row>
    <row r="26" spans="1:8">
      <c r="A26" s="11">
        <v>1034</v>
      </c>
      <c r="B26" s="3" t="s">
        <v>27</v>
      </c>
      <c r="C26" s="20" t="str">
        <f>+IF(CUESTIONARIO!$C$32="SI","SI","NO")</f>
        <v>NO</v>
      </c>
      <c r="D26" s="21"/>
      <c r="E26" s="21" t="str">
        <f>((IF(AND(CUESTIONARIO!C32="SI",C26="SI"),"Desde $1","N.A.")))</f>
        <v>N.A.</v>
      </c>
      <c r="F26" s="3"/>
      <c r="G26" s="3"/>
      <c r="H26" s="3"/>
    </row>
    <row r="27" spans="1:8">
      <c r="A27" s="11">
        <v>1035</v>
      </c>
      <c r="B27" s="3" t="s">
        <v>28</v>
      </c>
      <c r="C27" s="20" t="str">
        <f>+IF(CUESTIONARIO!$C$32="SI","SI","NO")</f>
        <v>NO</v>
      </c>
      <c r="D27" s="21"/>
      <c r="E27" s="21" t="str">
        <f>((IF(AND(CUESTIONARIO!C32="SI",C27="SI"),"Subordinadas o controladas nacionales","N.A.")))</f>
        <v>N.A.</v>
      </c>
      <c r="F27" s="3"/>
      <c r="G27" s="3"/>
      <c r="H27" s="3"/>
    </row>
    <row r="28" spans="1:8">
      <c r="A28" s="11">
        <v>1036</v>
      </c>
      <c r="B28" s="3" t="s">
        <v>29</v>
      </c>
      <c r="C28" s="20" t="str">
        <f>+IF(CUESTIONARIO!$C$32="SI","SI","NO")</f>
        <v>NO</v>
      </c>
      <c r="D28" s="21"/>
      <c r="E28" s="21" t="str">
        <f>((IF(AND(CUESTIONARIO!C32="SI",C28="SI"),"Subordinadas o controladas del exterior","N.A.")))</f>
        <v>N.A.</v>
      </c>
      <c r="F28" s="3"/>
      <c r="G28" s="3"/>
      <c r="H28" s="3"/>
    </row>
    <row r="29" spans="1:8">
      <c r="A29" s="11">
        <v>1036</v>
      </c>
      <c r="B29" s="12" t="s">
        <v>40</v>
      </c>
      <c r="C29" s="20" t="str">
        <f>((IF(AND(CUESTIONARIO!C53="SI",(OR(CUESTIONARIO!C22="SI",CUESTIONARIO!C42="SI"))),"SI",IF(AND(CUESTIONARIO!C53="SI",(OR(CUESTIONARIO!C22="SI",CUESTIONARIO!C42="SI"))),"SI","NO"))))</f>
        <v>NO</v>
      </c>
      <c r="D29" s="21"/>
      <c r="E29" s="21" t="str">
        <f>((IF(C29="SI","Entidad Controlada del Exterior","N.A.")))</f>
        <v>N.A.</v>
      </c>
      <c r="F29" s="3"/>
      <c r="G29" s="3"/>
      <c r="H29" s="3"/>
    </row>
    <row r="30" spans="1:8">
      <c r="A30" s="11">
        <v>2276</v>
      </c>
      <c r="B30" s="12" t="s">
        <v>30</v>
      </c>
      <c r="C30" s="20" t="str">
        <f>((IF(AND(CUESTIONARIO!C47="SI",(OR(CUESTIONARIO!C22="SI",CUESTIONARIO!C42="SI"))),"SI",IF(AND(CUESTIONARIO!C47="SI",(OR(CUESTIONARIO!C22="SI",CUESTIONARIO!C42="SI"))),"SI","NO"))))</f>
        <v>NO</v>
      </c>
      <c r="D30" s="21"/>
      <c r="E30" s="21" t="str">
        <f>((IF(C30="SI","Desde $1","N.A.")))</f>
        <v>N.A.</v>
      </c>
      <c r="F30" s="3"/>
      <c r="G30" s="3"/>
      <c r="H30" s="3"/>
    </row>
    <row r="31" spans="1:8">
      <c r="A31" s="11">
        <v>2280</v>
      </c>
      <c r="B31" s="12" t="s">
        <v>31</v>
      </c>
      <c r="C31" s="20" t="str">
        <f>((IF(AND(CUESTIONARIO!C55="SI",(OR(CUESTIONARIO!C22="SI",CUESTIONARIO!C42="SI"))),"SI",IF(AND(CUESTIONARIO!C55="SI",(OR(CUESTIONARIO!C22="SI",CUESTIONARIO!C42="SI"))),"SI","NO"))))</f>
        <v>NO</v>
      </c>
      <c r="D31" s="21"/>
      <c r="E31" s="21" t="str">
        <f>((IF(C31="SI","Personas naturales, jurídicas y sus asimiladas reportan desde $1","N.A.")))</f>
        <v>N.A.</v>
      </c>
      <c r="F31" s="3"/>
      <c r="G31" s="3"/>
      <c r="H31" s="3"/>
    </row>
    <row r="32" spans="1:8">
      <c r="A32" s="11">
        <v>2575</v>
      </c>
      <c r="B32" s="12" t="s">
        <v>41</v>
      </c>
      <c r="C32" s="20" t="str">
        <f>+IF(CUESTIONARIO!$C$34="SI","SI","NO")</f>
        <v>NO</v>
      </c>
      <c r="D32" s="21"/>
      <c r="E32" s="21" t="str">
        <f>((IF(AND(CUESTIONARIO!C34="SI",C32="SI"),"Desde $1","N.A.")))</f>
        <v>N.A.</v>
      </c>
      <c r="F32" s="3"/>
      <c r="G32" s="3"/>
      <c r="H32" s="3"/>
    </row>
    <row r="33" spans="1:8">
      <c r="A33" s="11">
        <v>2574</v>
      </c>
      <c r="B33" s="12" t="s">
        <v>43</v>
      </c>
      <c r="C33" s="20" t="str">
        <f>+IF(CUESTIONARIO!$C$38="SI","SI","NO")</f>
        <v>NO</v>
      </c>
      <c r="D33" s="21"/>
      <c r="E33" s="21" t="str">
        <f>((IF(AND(CUESTIONARIO!C38="SI",C33="SI"),"Desde $1","N.A.")))</f>
        <v>N.A.</v>
      </c>
      <c r="F33" s="3"/>
      <c r="G33" s="3"/>
      <c r="H33" s="3"/>
    </row>
    <row r="34" spans="1:8">
      <c r="A34" s="11">
        <v>2625</v>
      </c>
      <c r="B34" s="12" t="s">
        <v>45</v>
      </c>
      <c r="C34" s="20" t="str">
        <f>+IF(CUESTIONARIO!$C$40="SI","SI","NO")</f>
        <v>NO</v>
      </c>
      <c r="D34" s="21"/>
      <c r="E34" s="21" t="str">
        <f>((IF(AND(CUESTIONARIO!C40="SI",C34="SI"),"Desde $1","N.A.")))</f>
        <v>N.A.</v>
      </c>
      <c r="F34" s="3"/>
      <c r="G34" s="3"/>
      <c r="H34" s="3"/>
    </row>
    <row r="35" spans="1:8" ht="31.5" customHeight="1">
      <c r="A35" s="11">
        <v>2743</v>
      </c>
      <c r="B35" s="27" t="s">
        <v>52</v>
      </c>
      <c r="C35" s="20" t="str">
        <f>+IF(AND(CUESTIONARIO!C51="SI",CUESTIONARIO!C12=TABLAS!$A$4,OR(CUESTIONARIO!$C$22="SI",CUESTIONARIO!$C$28="SI")),"SI","NO")</f>
        <v>NO</v>
      </c>
      <c r="D35" s="21"/>
      <c r="E35" s="41" t="str">
        <f>((IF(C35="SI","Información de bien o área común destinada para al explotación comercial, industrial o mixta","N.A.")))</f>
        <v>N.A.</v>
      </c>
      <c r="F35" s="41"/>
      <c r="G35" s="41"/>
      <c r="H35" s="3"/>
    </row>
    <row r="36" spans="1:8" ht="45">
      <c r="A36" s="11">
        <v>2820</v>
      </c>
      <c r="B36" s="6" t="s">
        <v>65</v>
      </c>
      <c r="C36" s="20" t="str">
        <f>+IF(CUESTIONARIO!C57="SI","SI","NO")</f>
        <v>NO</v>
      </c>
      <c r="D36" s="21"/>
      <c r="E36" s="45" t="str">
        <f>((IF(C36="SI","Enajenación desde $1 a título gratuito u oneroso","N.A.")))</f>
        <v>N.A.</v>
      </c>
      <c r="F36" s="45"/>
      <c r="G36" s="45"/>
      <c r="H36" s="3"/>
    </row>
    <row r="37" spans="1:8" ht="45">
      <c r="A37" s="11">
        <v>2833</v>
      </c>
      <c r="B37" s="6" t="s">
        <v>66</v>
      </c>
      <c r="C37" s="20" t="str">
        <f>+IF(CUESTIONARIO!C59="SI","SI","NO")</f>
        <v>NO</v>
      </c>
      <c r="D37" s="21"/>
      <c r="E37" s="45" t="str">
        <f>((IF(C37="SI","Enajenación a título gratuito u oneroso , cuando la enajenación individual o acumulada en el año gravable ≥ 5.000 UVT","N.A.")))</f>
        <v>N.A.</v>
      </c>
      <c r="F37" s="45"/>
      <c r="G37" s="45"/>
      <c r="H37" s="3"/>
    </row>
    <row r="38" spans="1:8">
      <c r="A38" s="11">
        <v>2834</v>
      </c>
      <c r="B38" s="3" t="s">
        <v>69</v>
      </c>
      <c r="C38" s="20" t="str">
        <f>((IF(AND(CUESTIONARIO!C36="SI",CUESTIONARIO!C22="SI",(OR(CUESTIONARIO!C14&gt;(20000*CUESTIONARIO!C8),CUESTIONARIO!C16&gt;(20000*CUESTIONARIO!C10)))),"SI","NO")))</f>
        <v>NO</v>
      </c>
      <c r="D38" s="3"/>
      <c r="E38" s="45" t="str">
        <f>((IF(C38="SI","Desde $1, beneficio neto o excedentes del año","N.A.")))</f>
        <v>N.A.</v>
      </c>
      <c r="F38" s="45"/>
      <c r="G38" s="45"/>
      <c r="H38" s="3"/>
    </row>
    <row r="39" spans="1:8">
      <c r="A39" s="11">
        <v>2835</v>
      </c>
      <c r="B39" s="35" t="s">
        <v>68</v>
      </c>
      <c r="C39" s="30" t="str">
        <f>((IF(AND(CUESTIONARIO!C36="SI",CUESTIONARIO!C22="SI",(OR(CUESTIONARIO!C14&gt;(20000*CUESTIONARIO!C8),CUESTIONARIO!C16&gt;(20000*CUESTIONARIO!C10)))),"SI","NO")))</f>
        <v>NO</v>
      </c>
      <c r="D39" s="3"/>
      <c r="E39" s="45" t="str">
        <f>((IF(C39="SI","Desde $1, Ejecución de excedentes que se efectúe en un plazo &gt; 1 año","N.A.")))</f>
        <v>N.A.</v>
      </c>
      <c r="F39" s="45"/>
      <c r="G39" s="45"/>
      <c r="H39" s="3"/>
    </row>
    <row r="40" spans="1:8" ht="30">
      <c r="A40" s="5">
        <v>2839</v>
      </c>
      <c r="B40" s="36" t="s">
        <v>71</v>
      </c>
      <c r="C40" s="30" t="str">
        <f>((IF(AND(CUESTIONARIO!C61="SI",(OR(CUESTIONARIO!C22="SI",CUESTIONARIO!C28="SI"))),"SI","NO")))</f>
        <v>NO</v>
      </c>
      <c r="D40" s="3"/>
      <c r="E40" s="45" t="str">
        <f>((IF(C40="SI","Desde $1, Pagos o abonos en cuenta relacionados con los recursos","N.A.")))</f>
        <v>N.A.</v>
      </c>
      <c r="F40" s="45"/>
      <c r="G40" s="45"/>
      <c r="H40" s="3"/>
    </row>
    <row r="41" spans="1:8">
      <c r="A41" s="3"/>
      <c r="B41" s="3"/>
      <c r="C41" s="3"/>
      <c r="D41" s="3"/>
      <c r="E41" s="3"/>
      <c r="F41" s="3"/>
      <c r="G41" s="3"/>
      <c r="H41" s="3"/>
    </row>
    <row r="42" spans="1:8" hidden="1">
      <c r="A42" s="3"/>
      <c r="B42" s="3"/>
      <c r="C42" s="3"/>
      <c r="D42" s="3"/>
      <c r="E42" s="3"/>
      <c r="F42" s="3"/>
      <c r="G42" s="3"/>
      <c r="H42" s="3"/>
    </row>
    <row r="43" spans="1:8" hidden="1">
      <c r="A43" s="3"/>
      <c r="B43" s="3"/>
      <c r="C43" s="3"/>
      <c r="D43" s="3"/>
      <c r="E43" s="3"/>
      <c r="F43" s="3"/>
      <c r="G43" s="3"/>
      <c r="H43" s="3"/>
    </row>
    <row r="44" spans="1:8" hidden="1">
      <c r="A44" s="3"/>
      <c r="B44" s="3"/>
      <c r="C44" s="3"/>
      <c r="D44" s="3"/>
      <c r="E44" s="3"/>
      <c r="F44" s="3"/>
      <c r="G44" s="3"/>
      <c r="H44" s="3"/>
    </row>
    <row r="45" spans="1:8" hidden="1">
      <c r="G45" s="3"/>
      <c r="H45" s="3"/>
    </row>
  </sheetData>
  <sheetProtection algorithmName="SHA-512" hashValue="GfQLWjNJD3ujutqxmX6fG9RmIQ3MfGFd4F8JWYxHsInjfjGu0Z96iC8zRUu1Co740oljC8YYrkxwPZ/HJcStOw==" saltValue="hSGTLxFD7Yx+zqXW6HiQXw==" spinCount="100000" sheet="1" objects="1" scenarios="1"/>
  <mergeCells count="14">
    <mergeCell ref="E36:G36"/>
    <mergeCell ref="E37:G37"/>
    <mergeCell ref="E38:G38"/>
    <mergeCell ref="E39:G39"/>
    <mergeCell ref="E40:G40"/>
    <mergeCell ref="E9:F9"/>
    <mergeCell ref="A7:F7"/>
    <mergeCell ref="A1:E2"/>
    <mergeCell ref="E20:G20"/>
    <mergeCell ref="E35:G35"/>
    <mergeCell ref="E10:F10"/>
    <mergeCell ref="C11:C12"/>
    <mergeCell ref="B11:B12"/>
    <mergeCell ref="A11:A12"/>
  </mergeCells>
  <conditionalFormatting sqref="C11 C13:C40">
    <cfRule type="containsText" dxfId="3" priority="1" operator="containsText" text="NO">
      <formula>NOT(ISERROR(SEARCH("NO",C11)))</formula>
    </cfRule>
    <cfRule type="containsText" dxfId="2" priority="2" operator="containsText" text="SI">
      <formula>NOT(ISERROR(SEARCH("SI",C11)))</formula>
    </cfRule>
  </conditionalFormatting>
  <conditionalFormatting sqref="E4 F5:F6">
    <cfRule type="containsText" dxfId="1" priority="7" operator="containsText" text="NO">
      <formula>NOT(ISERROR(SEARCH("NO",E4)))</formula>
    </cfRule>
    <cfRule type="containsText" dxfId="0" priority="8" operator="containsText" text="SÍ">
      <formula>NOT(ISERROR(SEARCH("SÍ",E4)))</formula>
    </cfRule>
  </conditionalFormatting>
  <pageMargins left="0.70866141732283472" right="0.70866141732283472" top="0.74803149606299213" bottom="0.74803149606299213" header="0.31496062992125984" footer="0.31496062992125984"/>
  <pageSetup paperSize="5" orientation="landscape" horizontalDpi="0" verticalDpi="0" r:id="rId1"/>
  <ignoredErrors>
    <ignoredError sqref="C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5"/>
  <sheetViews>
    <sheetView workbookViewId="0">
      <selection activeCell="A4" sqref="A4"/>
    </sheetView>
  </sheetViews>
  <sheetFormatPr baseColWidth="10" defaultRowHeight="15"/>
  <cols>
    <col min="1" max="1" width="54.140625" bestFit="1" customWidth="1"/>
  </cols>
  <sheetData>
    <row r="1" spans="1:1">
      <c r="A1" s="1" t="s">
        <v>0</v>
      </c>
    </row>
    <row r="2" spans="1:1">
      <c r="A2" t="s">
        <v>1</v>
      </c>
    </row>
    <row r="3" spans="1:1">
      <c r="A3" t="s">
        <v>4</v>
      </c>
    </row>
    <row r="4" spans="1:1">
      <c r="A4" t="s">
        <v>33</v>
      </c>
    </row>
    <row r="5" spans="1:1">
      <c r="A5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CUESTIONARIO</vt:lpstr>
      <vt:lpstr>Formatos</vt:lpstr>
      <vt:lpstr>TABLAS</vt:lpstr>
      <vt:lpstr>Formatos!Área_de_impresión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Romo</dc:creator>
  <cp:lastModifiedBy>Marcela Romo</cp:lastModifiedBy>
  <cp:lastPrinted>2022-03-18T18:49:18Z</cp:lastPrinted>
  <dcterms:created xsi:type="dcterms:W3CDTF">2022-02-16T18:44:45Z</dcterms:created>
  <dcterms:modified xsi:type="dcterms:W3CDTF">2026-03-13T16:13:34Z</dcterms:modified>
</cp:coreProperties>
</file>